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64011"/>
  <bookViews>
    <workbookView xWindow="0" yWindow="0" windowWidth="20490" windowHeight="7635" activeTab="0"/>
  </bookViews>
  <sheets>
    <sheet name="Sheet1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<sst xmlns="http://schemas.openxmlformats.org/spreadsheetml/2006/main" uniqueCount="10" count="10">
  <si>
    <t>xf</t>
  </si>
  <si>
    <t>n</t>
  </si>
  <si>
    <t>m</t>
  </si>
  <si>
    <t>dx</t>
  </si>
  <si>
    <t>dt</t>
  </si>
  <si>
    <t>r</t>
  </si>
  <si>
    <t>Time t</t>
  </si>
  <si>
    <t>DISTANCE  X</t>
  </si>
  <si>
    <t>tf</t>
  </si>
  <si>
    <t>c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</si>
</sst>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name val="Calibri"/>
      <sz val="11"/>
    </font>
    <font>
      <name val="Times New Roman"/>
      <sz val="12"/>
      <color rgb="FF000000"/>
    </font>
    <font>
      <name val="Times New Roman"/>
      <b/>
      <sz val="12"/>
      <color rgb="FF00000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0" xfId="0" applyFont="1" applyAlignment="1">
      <alignment horizontal="center" vertical="bottom"/>
    </xf>
    <xf numFmtId="0" fontId="2" fillId="0" borderId="0" xfId="0" applyFont="1" applyAlignment="1">
      <alignment horizontal="center" vertical="bottom" textRotation="18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3D GRAPHICAL FORM OF THE MODEL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Sheet1!$C$10:$C$11</c:f>
              <c:strCache>
                <c:ptCount val="2"/>
                <c:pt idx="0">
                  <c:v>Time t</c:v>
                </c:pt>
                <c:pt idx="1">
                  <c:v>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Sheet1!$C$12:$C$32</c:f>
              <c:numCache>
                <c:formatCode>General</c:formatCode>
                <c:ptCount val="21"/>
                <c:pt idx="0">
                  <c:v>0.0</c:v>
                </c:pt>
                <c:pt idx="1">
                  <c:v>0.27</c:v>
                </c:pt>
                <c:pt idx="2">
                  <c:v>1.08</c:v>
                </c:pt>
                <c:pt idx="3">
                  <c:v>2.43</c:v>
                </c:pt>
                <c:pt idx="4">
                  <c:v>4.32</c:v>
                </c:pt>
                <c:pt idx="5">
                  <c:v>6.75</c:v>
                </c:pt>
                <c:pt idx="6">
                  <c:v>9.72</c:v>
                </c:pt>
                <c:pt idx="7">
                  <c:v>13.23</c:v>
                </c:pt>
                <c:pt idx="8">
                  <c:v>17.28</c:v>
                </c:pt>
                <c:pt idx="9">
                  <c:v>21.87</c:v>
                </c:pt>
                <c:pt idx="10">
                  <c:v>27.0</c:v>
                </c:pt>
                <c:pt idx="11">
                  <c:v>32.67</c:v>
                </c:pt>
                <c:pt idx="12">
                  <c:v>38.88</c:v>
                </c:pt>
                <c:pt idx="13">
                  <c:v>45.63</c:v>
                </c:pt>
                <c:pt idx="14">
                  <c:v>52.92</c:v>
                </c:pt>
                <c:pt idx="15">
                  <c:v>60.75</c:v>
                </c:pt>
                <c:pt idx="16">
                  <c:v>69.12</c:v>
                </c:pt>
                <c:pt idx="17">
                  <c:v>78.03</c:v>
                </c:pt>
                <c:pt idx="18">
                  <c:v>87.48</c:v>
                </c:pt>
                <c:pt idx="19">
                  <c:v>97.47</c:v>
                </c:pt>
                <c:pt idx="20">
                  <c:v>108.0</c:v>
                </c:pt>
              </c:numCache>
            </c:numRef>
          </c:val>
        </c:ser>
        <c:ser>
          <c:idx val="1"/>
          <c:order val="1"/>
          <c:tx>
            <c:strRef>
              <c:f>Sheet1!$D$10:$D$11</c:f>
              <c:strCache>
                <c:ptCount val="2"/>
                <c:pt idx="0">
                  <c:v>Time t</c:v>
                </c:pt>
                <c:pt idx="1">
                  <c:v>0.02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Sheet1!$D$12:$D$32</c:f>
              <c:numCache>
                <c:formatCode>General</c:formatCode>
                <c:ptCount val="21"/>
                <c:pt idx="0">
                  <c:v>0.0</c:v>
                </c:pt>
                <c:pt idx="1">
                  <c:v>0.534</c:v>
                </c:pt>
                <c:pt idx="2">
                  <c:v>1.344</c:v>
                </c:pt>
                <c:pt idx="3">
                  <c:v>2.694</c:v>
                </c:pt>
                <c:pt idx="4">
                  <c:v>4.584</c:v>
                </c:pt>
                <c:pt idx="5">
                  <c:v>7.014</c:v>
                </c:pt>
                <c:pt idx="6">
                  <c:v>9.984</c:v>
                </c:pt>
                <c:pt idx="7">
                  <c:v>13.494</c:v>
                </c:pt>
                <c:pt idx="8">
                  <c:v>17.544</c:v>
                </c:pt>
                <c:pt idx="9">
                  <c:v>22.134</c:v>
                </c:pt>
                <c:pt idx="10">
                  <c:v>27.264</c:v>
                </c:pt>
                <c:pt idx="11">
                  <c:v>32.934</c:v>
                </c:pt>
                <c:pt idx="12">
                  <c:v>39.144</c:v>
                </c:pt>
                <c:pt idx="13">
                  <c:v>45.894</c:v>
                </c:pt>
                <c:pt idx="14">
                  <c:v>53.184</c:v>
                </c:pt>
                <c:pt idx="15">
                  <c:v>61.014</c:v>
                </c:pt>
                <c:pt idx="16">
                  <c:v>69.384</c:v>
                </c:pt>
                <c:pt idx="17">
                  <c:v>78.294</c:v>
                </c:pt>
                <c:pt idx="18">
                  <c:v>87.744</c:v>
                </c:pt>
                <c:pt idx="19">
                  <c:v>97.734</c:v>
                </c:pt>
                <c:pt idx="20">
                  <c:v>108.0</c:v>
                </c:pt>
              </c:numCache>
            </c:numRef>
          </c:val>
        </c:ser>
        <c:ser>
          <c:idx val="2"/>
          <c:order val="2"/>
          <c:tx>
            <c:strRef>
              <c:f>Sheet1!$E$10:$E$11</c:f>
              <c:strCache>
                <c:ptCount val="2"/>
                <c:pt idx="0">
                  <c:v>Time t</c:v>
                </c:pt>
                <c:pt idx="1">
                  <c:v>0.04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Sheet1!$E$12:$E$32</c:f>
              <c:numCache>
                <c:formatCode>General</c:formatCode>
                <c:ptCount val="21"/>
                <c:pt idx="0">
                  <c:v>0.0</c:v>
                </c:pt>
                <c:pt idx="1">
                  <c:v>0.668933333333334</c:v>
                </c:pt>
                <c:pt idx="2">
                  <c:v>1.608</c:v>
                </c:pt>
                <c:pt idx="3">
                  <c:v>2.958</c:v>
                </c:pt>
                <c:pt idx="4">
                  <c:v>4.848</c:v>
                </c:pt>
                <c:pt idx="5">
                  <c:v>7.278</c:v>
                </c:pt>
                <c:pt idx="6">
                  <c:v>10.248</c:v>
                </c:pt>
                <c:pt idx="7">
                  <c:v>13.758</c:v>
                </c:pt>
                <c:pt idx="8">
                  <c:v>17.808</c:v>
                </c:pt>
                <c:pt idx="9">
                  <c:v>22.398</c:v>
                </c:pt>
                <c:pt idx="10">
                  <c:v>27.528</c:v>
                </c:pt>
                <c:pt idx="11">
                  <c:v>33.198</c:v>
                </c:pt>
                <c:pt idx="12">
                  <c:v>39.408</c:v>
                </c:pt>
                <c:pt idx="13">
                  <c:v>46.158</c:v>
                </c:pt>
                <c:pt idx="14">
                  <c:v>53.448</c:v>
                </c:pt>
                <c:pt idx="15">
                  <c:v>61.278</c:v>
                </c:pt>
                <c:pt idx="16">
                  <c:v>69.648</c:v>
                </c:pt>
                <c:pt idx="17">
                  <c:v>78.558</c:v>
                </c:pt>
                <c:pt idx="18">
                  <c:v>88.008</c:v>
                </c:pt>
                <c:pt idx="19">
                  <c:v>97.8689333333333</c:v>
                </c:pt>
                <c:pt idx="20">
                  <c:v>108.0</c:v>
                </c:pt>
              </c:numCache>
            </c:numRef>
          </c:val>
        </c:ser>
        <c:ser>
          <c:idx val="3"/>
          <c:order val="3"/>
          <c:tx>
            <c:strRef>
              <c:f>Sheet1!$F$10:$F$11</c:f>
              <c:strCache>
                <c:ptCount val="2"/>
                <c:pt idx="0">
                  <c:v>Time t</c:v>
                </c:pt>
                <c:pt idx="1">
                  <c:v>0.06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Sheet1!$F$12:$F$32</c:f>
              <c:numCache>
                <c:formatCode>General</c:formatCode>
                <c:ptCount val="21"/>
                <c:pt idx="0">
                  <c:v>0.0</c:v>
                </c:pt>
                <c:pt idx="1">
                  <c:v>0.80099851851852</c:v>
                </c:pt>
                <c:pt idx="2">
                  <c:v>1.80890074074074</c:v>
                </c:pt>
                <c:pt idx="3">
                  <c:v>3.222</c:v>
                </c:pt>
                <c:pt idx="4">
                  <c:v>5.112</c:v>
                </c:pt>
                <c:pt idx="5">
                  <c:v>7.542</c:v>
                </c:pt>
                <c:pt idx="6">
                  <c:v>10.512</c:v>
                </c:pt>
                <c:pt idx="7">
                  <c:v>14.022</c:v>
                </c:pt>
                <c:pt idx="8">
                  <c:v>18.0720000000001</c:v>
                </c:pt>
                <c:pt idx="9">
                  <c:v>22.662</c:v>
                </c:pt>
                <c:pt idx="10">
                  <c:v>27.792</c:v>
                </c:pt>
                <c:pt idx="11">
                  <c:v>33.462</c:v>
                </c:pt>
                <c:pt idx="12">
                  <c:v>39.672</c:v>
                </c:pt>
                <c:pt idx="13">
                  <c:v>46.422</c:v>
                </c:pt>
                <c:pt idx="14">
                  <c:v>53.712</c:v>
                </c:pt>
                <c:pt idx="15">
                  <c:v>61.542</c:v>
                </c:pt>
                <c:pt idx="16">
                  <c:v>69.912</c:v>
                </c:pt>
                <c:pt idx="17">
                  <c:v>78.822</c:v>
                </c:pt>
                <c:pt idx="18">
                  <c:v>88.2089007407408</c:v>
                </c:pt>
                <c:pt idx="19">
                  <c:v>98.0009985185185</c:v>
                </c:pt>
                <c:pt idx="20">
                  <c:v>108.0</c:v>
                </c:pt>
              </c:numCache>
            </c:numRef>
          </c:val>
        </c:ser>
        <c:ser>
          <c:idx val="4"/>
          <c:order val="4"/>
          <c:tx>
            <c:strRef>
              <c:f>Sheet1!$G$10:$G$11</c:f>
              <c:strCache>
                <c:ptCount val="2"/>
                <c:pt idx="0">
                  <c:v>Time t</c:v>
                </c:pt>
                <c:pt idx="1">
                  <c:v>0.08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Sheet1!$G$12:$G$32</c:f>
              <c:numCache>
                <c:formatCode>General</c:formatCode>
                <c:ptCount val="21"/>
                <c:pt idx="0">
                  <c:v>0.0</c:v>
                </c:pt>
                <c:pt idx="1">
                  <c:v>0.902151440329217</c:v>
                </c:pt>
                <c:pt idx="2">
                  <c:v>2.00699706995885</c:v>
                </c:pt>
                <c:pt idx="3">
                  <c:v>3.45515147325103</c:v>
                </c:pt>
                <c:pt idx="4">
                  <c:v>5.376</c:v>
                </c:pt>
                <c:pt idx="5">
                  <c:v>7.806</c:v>
                </c:pt>
                <c:pt idx="6">
                  <c:v>10.776</c:v>
                </c:pt>
                <c:pt idx="7">
                  <c:v>14.286</c:v>
                </c:pt>
                <c:pt idx="8">
                  <c:v>18.336</c:v>
                </c:pt>
                <c:pt idx="9">
                  <c:v>22.926</c:v>
                </c:pt>
                <c:pt idx="10">
                  <c:v>28.056</c:v>
                </c:pt>
                <c:pt idx="11">
                  <c:v>33.726</c:v>
                </c:pt>
                <c:pt idx="12">
                  <c:v>39.936</c:v>
                </c:pt>
                <c:pt idx="13">
                  <c:v>46.686</c:v>
                </c:pt>
                <c:pt idx="14">
                  <c:v>53.976</c:v>
                </c:pt>
                <c:pt idx="15">
                  <c:v>61.806</c:v>
                </c:pt>
                <c:pt idx="16">
                  <c:v>70.176</c:v>
                </c:pt>
                <c:pt idx="17">
                  <c:v>79.0551514732511</c:v>
                </c:pt>
                <c:pt idx="18">
                  <c:v>88.4069970699589</c:v>
                </c:pt>
                <c:pt idx="19">
                  <c:v>98.1021514403292</c:v>
                </c:pt>
                <c:pt idx="20">
                  <c:v>108.0</c:v>
                </c:pt>
              </c:numCache>
            </c:numRef>
          </c:val>
        </c:ser>
        <c:ser>
          <c:idx val="5"/>
          <c:order val="5"/>
          <c:tx>
            <c:strRef>
              <c:f>Sheet1!$H$10:$H$11</c:f>
              <c:strCache>
                <c:ptCount val="2"/>
                <c:pt idx="0">
                  <c:v>Time t</c:v>
                </c:pt>
                <c:pt idx="1">
                  <c:v>0.1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Sheet1!$H$12:$H$32</c:f>
              <c:numCache>
                <c:formatCode>General</c:formatCode>
                <c:ptCount val="21"/>
                <c:pt idx="0">
                  <c:v>0.0</c:v>
                </c:pt>
                <c:pt idx="1">
                  <c:v>1.00124637732053</c:v>
                </c:pt>
                <c:pt idx="2">
                  <c:v>2.17483691486054</c:v>
                </c:pt>
                <c:pt idx="3">
                  <c:v>3.68624637805213</c:v>
                </c:pt>
                <c:pt idx="4">
                  <c:v>5.62491849803384</c:v>
                </c:pt>
                <c:pt idx="5">
                  <c:v>8.07</c:v>
                </c:pt>
                <c:pt idx="6">
                  <c:v>11.04</c:v>
                </c:pt>
                <c:pt idx="7">
                  <c:v>14.55</c:v>
                </c:pt>
                <c:pt idx="8">
                  <c:v>18.6</c:v>
                </c:pt>
                <c:pt idx="9">
                  <c:v>23.19</c:v>
                </c:pt>
                <c:pt idx="10">
                  <c:v>28.3200000000001</c:v>
                </c:pt>
                <c:pt idx="11">
                  <c:v>33.99</c:v>
                </c:pt>
                <c:pt idx="12">
                  <c:v>40.2</c:v>
                </c:pt>
                <c:pt idx="13">
                  <c:v>46.95</c:v>
                </c:pt>
                <c:pt idx="14">
                  <c:v>54.24</c:v>
                </c:pt>
                <c:pt idx="15">
                  <c:v>62.07</c:v>
                </c:pt>
                <c:pt idx="16">
                  <c:v>70.4249184980338</c:v>
                </c:pt>
                <c:pt idx="17">
                  <c:v>79.2862463780522</c:v>
                </c:pt>
                <c:pt idx="18">
                  <c:v>88.5748369148606</c:v>
                </c:pt>
                <c:pt idx="19">
                  <c:v>98.2012463773206</c:v>
                </c:pt>
                <c:pt idx="20">
                  <c:v>108.0</c:v>
                </c:pt>
              </c:numCache>
            </c:numRef>
          </c:val>
        </c:ser>
        <c:ser>
          <c:idx val="6"/>
          <c:order val="6"/>
          <c:tx>
            <c:strRef>
              <c:f>Sheet1!$I$10:$I$11</c:f>
              <c:strCache>
                <c:ptCount val="2"/>
                <c:pt idx="0">
                  <c:v>Time t</c:v>
                </c:pt>
                <c:pt idx="1">
                  <c:v>0.12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Sheet1!$I$12:$I$32</c:f>
              <c:numCache>
                <c:formatCode>General</c:formatCode>
                <c:ptCount val="21"/>
                <c:pt idx="0">
                  <c:v>0.0</c:v>
                </c:pt>
                <c:pt idx="1">
                  <c:v>1.08550352231672</c:v>
                </c:pt>
                <c:pt idx="2">
                  <c:v>2.33999283406798</c:v>
                </c:pt>
                <c:pt idx="3">
                  <c:v>3.89513034359396</c:v>
                </c:pt>
                <c:pt idx="4">
                  <c:v>5.87249641811512</c:v>
                </c:pt>
                <c:pt idx="5">
                  <c:v>8.32662682126099</c:v>
                </c:pt>
                <c:pt idx="6">
                  <c:v>11.304</c:v>
                </c:pt>
                <c:pt idx="7">
                  <c:v>14.814</c:v>
                </c:pt>
                <c:pt idx="8">
                  <c:v>18.8640000000001</c:v>
                </c:pt>
                <c:pt idx="9">
                  <c:v>23.4540000000001</c:v>
                </c:pt>
                <c:pt idx="10">
                  <c:v>28.584</c:v>
                </c:pt>
                <c:pt idx="11">
                  <c:v>34.254</c:v>
                </c:pt>
                <c:pt idx="12">
                  <c:v>40.464</c:v>
                </c:pt>
                <c:pt idx="13">
                  <c:v>47.214</c:v>
                </c:pt>
                <c:pt idx="14">
                  <c:v>54.504</c:v>
                </c:pt>
                <c:pt idx="15">
                  <c:v>62.326626821261</c:v>
                </c:pt>
                <c:pt idx="16">
                  <c:v>70.6724964181151</c:v>
                </c:pt>
                <c:pt idx="17">
                  <c:v>79.4951303435939</c:v>
                </c:pt>
                <c:pt idx="18">
                  <c:v>88.7399928340681</c:v>
                </c:pt>
                <c:pt idx="19">
                  <c:v>98.2855035223168</c:v>
                </c:pt>
                <c:pt idx="20">
                  <c:v>108.0</c:v>
                </c:pt>
              </c:numCache>
            </c:numRef>
          </c:val>
        </c:ser>
        <c:ser>
          <c:idx val="7"/>
          <c:order val="7"/>
          <c:tx>
            <c:strRef>
              <c:f>Sheet1!$J$10:$J$11</c:f>
              <c:strCache>
                <c:ptCount val="2"/>
                <c:pt idx="0">
                  <c:v>Time t</c:v>
                </c:pt>
                <c:pt idx="1">
                  <c:v>0.14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Sheet1!$J$12:$J$32</c:f>
              <c:numCache>
                <c:formatCode>General</c:formatCode>
                <c:ptCount val="21"/>
                <c:pt idx="0">
                  <c:v>0.0</c:v>
                </c:pt>
                <c:pt idx="1">
                  <c:v>1.16811879715139</c:v>
                </c:pt>
                <c:pt idx="2">
                  <c:v>2.48697639742451</c:v>
                </c:pt>
                <c:pt idx="3">
                  <c:v>4.1015531975916</c:v>
                </c:pt>
                <c:pt idx="4">
                  <c:v>6.10558120099832</c:v>
                </c:pt>
                <c:pt idx="5">
                  <c:v>8.58243440043987</c:v>
                </c:pt>
                <c:pt idx="6">
                  <c:v>11.5643953348387</c:v>
                </c:pt>
                <c:pt idx="7">
                  <c:v>15.078</c:v>
                </c:pt>
                <c:pt idx="8">
                  <c:v>19.128</c:v>
                </c:pt>
                <c:pt idx="9">
                  <c:v>23.718</c:v>
                </c:pt>
                <c:pt idx="10">
                  <c:v>28.848</c:v>
                </c:pt>
                <c:pt idx="11">
                  <c:v>34.518</c:v>
                </c:pt>
                <c:pt idx="12">
                  <c:v>40.728</c:v>
                </c:pt>
                <c:pt idx="13">
                  <c:v>47.478</c:v>
                </c:pt>
                <c:pt idx="14">
                  <c:v>54.7643953348387</c:v>
                </c:pt>
                <c:pt idx="15">
                  <c:v>62.5824344004399</c:v>
                </c:pt>
                <c:pt idx="16">
                  <c:v>70.9055812009983</c:v>
                </c:pt>
                <c:pt idx="17">
                  <c:v>79.7015531975916</c:v>
                </c:pt>
                <c:pt idx="18">
                  <c:v>88.8869763974245</c:v>
                </c:pt>
                <c:pt idx="19">
                  <c:v>98.3681187971514</c:v>
                </c:pt>
                <c:pt idx="20">
                  <c:v>108.0</c:v>
                </c:pt>
              </c:numCache>
            </c:numRef>
          </c:val>
        </c:ser>
        <c:ser>
          <c:idx val="8"/>
          <c:order val="8"/>
          <c:tx>
            <c:strRef>
              <c:f>Sheet1!$K$10:$K$11</c:f>
              <c:strCache>
                <c:ptCount val="2"/>
                <c:pt idx="0">
                  <c:v>Time t</c:v>
                </c:pt>
                <c:pt idx="1">
                  <c:v>0.16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Sheet1!$K$12:$K$32</c:f>
              <c:numCache>
                <c:formatCode>General</c:formatCode>
                <c:ptCount val="21"/>
                <c:pt idx="0">
                  <c:v>0.0</c:v>
                </c:pt>
                <c:pt idx="1">
                  <c:v>1.24181332312201</c:v>
                </c:pt>
                <c:pt idx="2">
                  <c:v>2.63155022848379</c:v>
                </c:pt>
                <c:pt idx="3">
                  <c:v>4.29195156361987</c:v>
                </c:pt>
                <c:pt idx="4">
                  <c:v>6.33674018572646</c:v>
                </c:pt>
                <c:pt idx="5">
                  <c:v>8.82937595975234</c:v>
                </c:pt>
                <c:pt idx="6">
                  <c:v>11.8243100476559</c:v>
                </c:pt>
                <c:pt idx="7">
                  <c:v>15.3402377192545</c:v>
                </c:pt>
                <c:pt idx="8">
                  <c:v>19.3920000000001</c:v>
                </c:pt>
                <c:pt idx="9">
                  <c:v>23.982</c:v>
                </c:pt>
                <c:pt idx="10">
                  <c:v>29.112</c:v>
                </c:pt>
                <c:pt idx="11">
                  <c:v>34.782</c:v>
                </c:pt>
                <c:pt idx="12">
                  <c:v>40.992</c:v>
                </c:pt>
                <c:pt idx="13">
                  <c:v>47.7402377192544</c:v>
                </c:pt>
                <c:pt idx="14">
                  <c:v>55.0243100476559</c:v>
                </c:pt>
                <c:pt idx="15">
                  <c:v>62.8293759597524</c:v>
                </c:pt>
                <c:pt idx="16">
                  <c:v>71.1367401857264</c:v>
                </c:pt>
                <c:pt idx="17">
                  <c:v>79.8919515636199</c:v>
                </c:pt>
                <c:pt idx="18">
                  <c:v>89.0315502284838</c:v>
                </c:pt>
                <c:pt idx="19">
                  <c:v>98.441813323122</c:v>
                </c:pt>
                <c:pt idx="20">
                  <c:v>108.0</c:v>
                </c:pt>
              </c:numCache>
            </c:numRef>
          </c:val>
        </c:ser>
        <c:ser>
          <c:idx val="9"/>
          <c:order val="9"/>
          <c:tx>
            <c:strRef>
              <c:f>Sheet1!$L$10:$L$11</c:f>
              <c:strCache>
                <c:ptCount val="2"/>
                <c:pt idx="0">
                  <c:v>Time t</c:v>
                </c:pt>
                <c:pt idx="1">
                  <c:v>0.18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Sheet1!$L$12:$L$32</c:f>
              <c:numCache>
                <c:formatCode>General</c:formatCode>
                <c:ptCount val="21"/>
                <c:pt idx="0">
                  <c:v>0.0</c:v>
                </c:pt>
                <c:pt idx="1">
                  <c:v>1.31413151888367</c:v>
                </c:pt>
                <c:pt idx="2">
                  <c:v>2.7638750608179</c:v>
                </c:pt>
                <c:pt idx="3">
                  <c:v>4.47987423724989</c:v>
                </c:pt>
                <c:pt idx="4">
                  <c:v>6.55568768222034</c:v>
                </c:pt>
                <c:pt idx="5">
                  <c:v>9.07494402431477</c:v>
                </c:pt>
                <c:pt idx="6">
                  <c:v>12.0790180219068</c:v>
                </c:pt>
                <c:pt idx="7">
                  <c:v>15.6022013059486</c:v>
                </c:pt>
                <c:pt idx="8">
                  <c:v>19.6551384405245</c:v>
                </c:pt>
                <c:pt idx="9">
                  <c:v>24.246</c:v>
                </c:pt>
                <c:pt idx="10">
                  <c:v>29.376</c:v>
                </c:pt>
                <c:pt idx="11">
                  <c:v>35.046</c:v>
                </c:pt>
                <c:pt idx="12">
                  <c:v>41.2551384405244</c:v>
                </c:pt>
                <c:pt idx="13">
                  <c:v>48.0022013059485</c:v>
                </c:pt>
                <c:pt idx="14">
                  <c:v>55.2790180219068</c:v>
                </c:pt>
                <c:pt idx="15">
                  <c:v>63.0749440243148</c:v>
                </c:pt>
                <c:pt idx="16">
                  <c:v>71.3556876822204</c:v>
                </c:pt>
                <c:pt idx="17">
                  <c:v>80.0798742372499</c:v>
                </c:pt>
                <c:pt idx="18">
                  <c:v>89.1638750608179</c:v>
                </c:pt>
                <c:pt idx="19">
                  <c:v>98.5141315188837</c:v>
                </c:pt>
                <c:pt idx="20">
                  <c:v>108.0</c:v>
                </c:pt>
              </c:numCache>
            </c:numRef>
          </c:val>
        </c:ser>
        <c:ser>
          <c:idx val="10"/>
          <c:order val="10"/>
          <c:tx>
            <c:strRef>
              <c:f>Sheet1!$M$10:$M$11</c:f>
              <c:strCache>
                <c:ptCount val="2"/>
                <c:pt idx="0">
                  <c:v>Time t</c:v>
                </c:pt>
                <c:pt idx="1">
                  <c:v>0.2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Sheet1!$M$12:$M$32</c:f>
              <c:numCache>
                <c:formatCode>General</c:formatCode>
                <c:ptCount val="21"/>
                <c:pt idx="0">
                  <c:v>0.0</c:v>
                </c:pt>
                <c:pt idx="1">
                  <c:v>1.38043073015283</c:v>
                </c:pt>
                <c:pt idx="2">
                  <c:v>2.89404448212792</c:v>
                </c:pt>
                <c:pt idx="3">
                  <c:v>4.65578343520203</c:v>
                </c:pt>
                <c:pt idx="4">
                  <c:v>6.77248198748095</c:v>
                </c:pt>
                <c:pt idx="5">
                  <c:v>9.31196598922472</c:v>
                </c:pt>
                <c:pt idx="6">
                  <c:v>12.3328047841711</c:v>
                </c:pt>
                <c:pt idx="7">
                  <c:v>15.8611920773208</c:v>
                </c:pt>
                <c:pt idx="8">
                  <c:v>19.9181237149198</c:v>
                </c:pt>
                <c:pt idx="9">
                  <c:v>24.5095787931453</c:v>
                </c:pt>
                <c:pt idx="10">
                  <c:v>29.64</c:v>
                </c:pt>
                <c:pt idx="11">
                  <c:v>35.3095787931453</c:v>
                </c:pt>
                <c:pt idx="12">
                  <c:v>41.5181237149198</c:v>
                </c:pt>
                <c:pt idx="13">
                  <c:v>48.2611920773208</c:v>
                </c:pt>
                <c:pt idx="14">
                  <c:v>55.5328047841711</c:v>
                </c:pt>
                <c:pt idx="15">
                  <c:v>63.3119659892247</c:v>
                </c:pt>
                <c:pt idx="16">
                  <c:v>71.572481987481</c:v>
                </c:pt>
                <c:pt idx="17">
                  <c:v>80.2557834352021</c:v>
                </c:pt>
                <c:pt idx="18">
                  <c:v>89.2940444821279</c:v>
                </c:pt>
                <c:pt idx="19">
                  <c:v>98.5804307301528</c:v>
                </c:pt>
                <c:pt idx="20">
                  <c:v>108.0</c:v>
                </c:pt>
              </c:numCache>
            </c:numRef>
          </c:val>
        </c:ser>
        <c:ser>
          <c:idx val="11"/>
          <c:order val="11"/>
          <c:tx>
            <c:strRef>
              <c:f>Sheet1!$N$10:$N$11</c:f>
              <c:strCache>
                <c:ptCount val="2"/>
                <c:pt idx="0">
                  <c:v>Time t</c:v>
                </c:pt>
                <c:pt idx="1">
                  <c:v>0.22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Sheet1!$N$12:$N$32</c:f>
              <c:numCache>
                <c:formatCode>General</c:formatCode>
                <c:ptCount val="21"/>
                <c:pt idx="0">
                  <c:v>0.0</c:v>
                </c:pt>
                <c:pt idx="1">
                  <c:v>1.44554242971038</c:v>
                </c:pt>
                <c:pt idx="2">
                  <c:v>3.01535013599856</c:v>
                </c:pt>
                <c:pt idx="3">
                  <c:v>4.82931923925772</c:v>
                </c:pt>
                <c:pt idx="4">
                  <c:v>6.97917709610821</c:v>
                </c:pt>
                <c:pt idx="5">
                  <c:v>9.54729499923489</c:v>
                </c:pt>
                <c:pt idx="6">
                  <c:v>12.580939605515</c:v>
                </c:pt>
                <c:pt idx="7">
                  <c:v>16.1195915346072</c:v>
                </c:pt>
                <c:pt idx="8">
                  <c:v>20.1794462858928</c:v>
                </c:pt>
                <c:pt idx="9">
                  <c:v>24.7730733449196</c:v>
                </c:pt>
                <c:pt idx="10">
                  <c:v>29.9035881532976</c:v>
                </c:pt>
                <c:pt idx="11">
                  <c:v>35.5730733449196</c:v>
                </c:pt>
                <c:pt idx="12">
                  <c:v>41.7794462858927</c:v>
                </c:pt>
                <c:pt idx="13">
                  <c:v>48.5195915346071</c:v>
                </c:pt>
                <c:pt idx="14">
                  <c:v>55.7809396055149</c:v>
                </c:pt>
                <c:pt idx="15">
                  <c:v>63.5472949992349</c:v>
                </c:pt>
                <c:pt idx="16">
                  <c:v>71.7791770961082</c:v>
                </c:pt>
                <c:pt idx="17">
                  <c:v>80.4293192392577</c:v>
                </c:pt>
                <c:pt idx="18">
                  <c:v>89.4153501359986</c:v>
                </c:pt>
                <c:pt idx="19">
                  <c:v>98.6455424297104</c:v>
                </c:pt>
                <c:pt idx="20">
                  <c:v>108.0</c:v>
                </c:pt>
              </c:numCache>
            </c:numRef>
          </c:val>
        </c:ser>
        <c:ser>
          <c:idx val="12"/>
          <c:order val="12"/>
          <c:tx>
            <c:strRef>
              <c:f>Sheet1!$O$10:$O$11</c:f>
              <c:strCache>
                <c:ptCount val="2"/>
                <c:pt idx="0">
                  <c:v>Time t</c:v>
                </c:pt>
                <c:pt idx="1">
                  <c:v>0.24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Sheet1!$O$12:$O$32</c:f>
              <c:numCache>
                <c:formatCode>General</c:formatCode>
                <c:ptCount val="21"/>
                <c:pt idx="0">
                  <c:v>0.0</c:v>
                </c:pt>
                <c:pt idx="1">
                  <c:v>1.50629434270396</c:v>
                </c:pt>
                <c:pt idx="2">
                  <c:v>3.13471793007326</c:v>
                </c:pt>
                <c:pt idx="3">
                  <c:v>4.99353151879126</c:v>
                </c:pt>
                <c:pt idx="4">
                  <c:v>7.18365978539879</c:v>
                </c:pt>
                <c:pt idx="5">
                  <c:v>9.77488583188766</c:v>
                </c:pt>
                <c:pt idx="6">
                  <c:v>12.8278320744453</c:v>
                </c:pt>
                <c:pt idx="7">
                  <c:v>16.3744018032351</c:v>
                </c:pt>
                <c:pt idx="8">
                  <c:v>20.440401636344</c:v>
                </c:pt>
                <c:pt idx="9">
                  <c:v>25.035551800158</c:v>
                </c:pt>
                <c:pt idx="10">
                  <c:v>30.1670847851058</c:v>
                </c:pt>
                <c:pt idx="11">
                  <c:v>35.8355518001579</c:v>
                </c:pt>
                <c:pt idx="12">
                  <c:v>42.040401636344</c:v>
                </c:pt>
                <c:pt idx="13">
                  <c:v>48.774401803235</c:v>
                </c:pt>
                <c:pt idx="14">
                  <c:v>56.0278320744453</c:v>
                </c:pt>
                <c:pt idx="15">
                  <c:v>63.7748858318876</c:v>
                </c:pt>
                <c:pt idx="16">
                  <c:v>71.9836597853988</c:v>
                </c:pt>
                <c:pt idx="17">
                  <c:v>80.5935315187913</c:v>
                </c:pt>
                <c:pt idx="18">
                  <c:v>89.5347179300733</c:v>
                </c:pt>
                <c:pt idx="19">
                  <c:v>98.706294342704</c:v>
                </c:pt>
                <c:pt idx="20">
                  <c:v>108.0</c:v>
                </c:pt>
              </c:numCache>
            </c:numRef>
          </c:val>
        </c:ser>
        <c:ser>
          <c:idx val="13"/>
          <c:order val="13"/>
          <c:tx>
            <c:strRef>
              <c:f>Sheet1!$P$10:$P$11</c:f>
              <c:strCache>
                <c:ptCount val="2"/>
                <c:pt idx="0">
                  <c:v>Time t</c:v>
                </c:pt>
                <c:pt idx="1">
                  <c:v>0.26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Sheet1!$P$12:$P$32</c:f>
              <c:numCache>
                <c:formatCode>General</c:formatCode>
                <c:ptCount val="21"/>
                <c:pt idx="0">
                  <c:v>0.0</c:v>
                </c:pt>
                <c:pt idx="1">
                  <c:v>1.56600197342923</c:v>
                </c:pt>
                <c:pt idx="2">
                  <c:v>3.24735304184374</c:v>
                </c:pt>
                <c:pt idx="3">
                  <c:v>5.15550758353725</c:v>
                </c:pt>
                <c:pt idx="4">
                  <c:v>7.37975203334078</c:v>
                </c:pt>
                <c:pt idx="5">
                  <c:v>10.0006157055213</c:v>
                </c:pt>
                <c:pt idx="6">
                  <c:v>13.0691591121588</c:v>
                </c:pt>
                <c:pt idx="7">
                  <c:v>16.6283454097912</c:v>
                </c:pt>
                <c:pt idx="8">
                  <c:v>20.6990973535776</c:v>
                </c:pt>
                <c:pt idx="9">
                  <c:v>25.2977834016012</c:v>
                </c:pt>
                <c:pt idx="10">
                  <c:v>30.4295858664901</c:v>
                </c:pt>
                <c:pt idx="11">
                  <c:v>36.0977834016011</c:v>
                </c:pt>
                <c:pt idx="12">
                  <c:v>42.2990973535775</c:v>
                </c:pt>
                <c:pt idx="13">
                  <c:v>49.0283454097911</c:v>
                </c:pt>
                <c:pt idx="14">
                  <c:v>56.2691591121588</c:v>
                </c:pt>
                <c:pt idx="15">
                  <c:v>64.0006157055213</c:v>
                </c:pt>
                <c:pt idx="16">
                  <c:v>72.1797520333407</c:v>
                </c:pt>
                <c:pt idx="17">
                  <c:v>80.7555075835373</c:v>
                </c:pt>
                <c:pt idx="18">
                  <c:v>89.6473530418438</c:v>
                </c:pt>
                <c:pt idx="19">
                  <c:v>98.7660019734293</c:v>
                </c:pt>
                <c:pt idx="20">
                  <c:v>108.0</c:v>
                </c:pt>
              </c:numCache>
            </c:numRef>
          </c:val>
        </c:ser>
        <c:ser>
          <c:idx val="14"/>
          <c:order val="14"/>
          <c:tx>
            <c:strRef>
              <c:f>Sheet1!$Q$10:$Q$11</c:f>
              <c:strCache>
                <c:ptCount val="2"/>
                <c:pt idx="0">
                  <c:v>Time t</c:v>
                </c:pt>
                <c:pt idx="1">
                  <c:v>0.28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Sheet1!$Q$12:$Q$32</c:f>
              <c:numCache>
                <c:formatCode>General</c:formatCode>
                <c:ptCount val="21"/>
                <c:pt idx="0">
                  <c:v>0.0</c:v>
                </c:pt>
                <c:pt idx="1">
                  <c:v>1.62239486431092</c:v>
                </c:pt>
                <c:pt idx="2">
                  <c:v>3.35823473989126</c:v>
                </c:pt>
                <c:pt idx="3">
                  <c:v>5.31004042750215</c:v>
                </c:pt>
                <c:pt idx="4">
                  <c:v>7.57365476428064</c:v>
                </c:pt>
                <c:pt idx="5">
                  <c:v>10.219481353478</c:v>
                </c:pt>
                <c:pt idx="6">
                  <c:v>13.3090289699785</c:v>
                </c:pt>
                <c:pt idx="7">
                  <c:v>16.8784441701332</c:v>
                </c:pt>
                <c:pt idx="8">
                  <c:v>20.9571984712047</c:v>
                </c:pt>
                <c:pt idx="9">
                  <c:v>25.5584180942909</c:v>
                </c:pt>
                <c:pt idx="10">
                  <c:v>30.6918234563764</c:v>
                </c:pt>
                <c:pt idx="11">
                  <c:v>36.3584180942908</c:v>
                </c:pt>
                <c:pt idx="12">
                  <c:v>42.5571984712045</c:v>
                </c:pt>
                <c:pt idx="13">
                  <c:v>49.2784441701331</c:v>
                </c:pt>
                <c:pt idx="14">
                  <c:v>56.5090289699785</c:v>
                </c:pt>
                <c:pt idx="15">
                  <c:v>64.2194813534781</c:v>
                </c:pt>
                <c:pt idx="16">
                  <c:v>72.3736547642807</c:v>
                </c:pt>
                <c:pt idx="17">
                  <c:v>80.9100404275022</c:v>
                </c:pt>
                <c:pt idx="18">
                  <c:v>89.7582347398913</c:v>
                </c:pt>
                <c:pt idx="19">
                  <c:v>98.822394864311</c:v>
                </c:pt>
                <c:pt idx="20">
                  <c:v>108.0</c:v>
                </c:pt>
              </c:numCache>
            </c:numRef>
          </c:val>
        </c:ser>
        <c:ser>
          <c:idx val="15"/>
          <c:order val="15"/>
          <c:tx>
            <c:strRef>
              <c:f>Sheet1!$R$10:$R$11</c:f>
              <c:strCache>
                <c:ptCount val="2"/>
                <c:pt idx="0">
                  <c:v>Time t</c:v>
                </c:pt>
                <c:pt idx="1">
                  <c:v>0.3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multiLvlStrRef>
              <c:f>Sheet1!$A$12:$B$32</c:f>
              <c:multiLvlStrCache>
                <c:ptCount val="21"/>
                <c:lvl>
                  <c:pt idx="0">
                    <c:v>0</c:v>
                  </c:pt>
                  <c:pt idx="1">
                    <c:v>0.3</c:v>
                  </c:pt>
                  <c:pt idx="2">
                    <c:v>0.6</c:v>
                  </c:pt>
                  <c:pt idx="3">
                    <c:v>0.9</c:v>
                  </c:pt>
                  <c:pt idx="4">
                    <c:v>1.2</c:v>
                  </c:pt>
                  <c:pt idx="5">
                    <c:v>1.5</c:v>
                  </c:pt>
                  <c:pt idx="6">
                    <c:v>1.8</c:v>
                  </c:pt>
                  <c:pt idx="7">
                    <c:v>2.1</c:v>
                  </c:pt>
                  <c:pt idx="8">
                    <c:v>2.4</c:v>
                  </c:pt>
                  <c:pt idx="9">
                    <c:v>2.7</c:v>
                  </c:pt>
                  <c:pt idx="10">
                    <c:v>3</c:v>
                  </c:pt>
                  <c:pt idx="11">
                    <c:v>3.3</c:v>
                  </c:pt>
                  <c:pt idx="12">
                    <c:v>3.6</c:v>
                  </c:pt>
                  <c:pt idx="13">
                    <c:v>3.9</c:v>
                  </c:pt>
                  <c:pt idx="14">
                    <c:v>4.2</c:v>
                  </c:pt>
                  <c:pt idx="15">
                    <c:v>4.5</c:v>
                  </c:pt>
                  <c:pt idx="16">
                    <c:v>4.8</c:v>
                  </c:pt>
                  <c:pt idx="17">
                    <c:v>5.1</c:v>
                  </c:pt>
                  <c:pt idx="18">
                    <c:v>5.4</c:v>
                  </c:pt>
                  <c:pt idx="19">
                    <c:v>5.7</c:v>
                  </c:pt>
                  <c:pt idx="20">
                    <c:v>6</c:v>
                  </c:pt>
                </c:lvl>
                <c:lvl>
                  <c:pt idx="0">
                    <c:v>DISTANCE  X</c:v>
                  </c:pt>
                </c:lvl>
              </c:multiLvlStrCache>
            </c:multiLvlStrRef>
          </c:cat>
          <c:val>
            <c:numRef>
              <c:f>Sheet1!$R$12:$R$32</c:f>
              <c:numCache>
                <c:formatCode>General</c:formatCode>
                <c:ptCount val="21"/>
                <c:pt idx="0">
                  <c:v>0.0</c:v>
                </c:pt>
                <c:pt idx="1">
                  <c:v>1.67785686982041</c:v>
                </c:pt>
                <c:pt idx="2">
                  <c:v>3.46381802577287</c:v>
                </c:pt>
                <c:pt idx="3">
                  <c:v>5.46248021153964</c:v>
                </c:pt>
                <c:pt idx="4">
                  <c:v>7.76051408768543</c:v>
                </c:pt>
                <c:pt idx="5">
                  <c:v>10.4364116334929</c:v>
                </c:pt>
                <c:pt idx="6">
                  <c:v>13.543630899765</c:v>
                </c:pt>
                <c:pt idx="7">
                  <c:v>17.1274543972481</c:v>
                </c:pt>
                <c:pt idx="8">
                  <c:v>21.2126259619675</c:v>
                </c:pt>
                <c:pt idx="9">
                  <c:v>25.8185977889128</c:v>
                </c:pt>
                <c:pt idx="10">
                  <c:v>30.9524937690039</c:v>
                </c:pt>
                <c:pt idx="11">
                  <c:v>36.6185977889127</c:v>
                </c:pt>
                <c:pt idx="12">
                  <c:v>42.8126259619673</c:v>
                </c:pt>
                <c:pt idx="13">
                  <c:v>49.527454397248</c:v>
                </c:pt>
                <c:pt idx="14">
                  <c:v>56.743630899765</c:v>
                </c:pt>
                <c:pt idx="15">
                  <c:v>64.4364116334929</c:v>
                </c:pt>
                <c:pt idx="16">
                  <c:v>72.5605140876855</c:v>
                </c:pt>
                <c:pt idx="17">
                  <c:v>81.0624802115397</c:v>
                </c:pt>
                <c:pt idx="18">
                  <c:v>89.863818025773</c:v>
                </c:pt>
                <c:pt idx="19">
                  <c:v>98.8778568698204</c:v>
                </c:pt>
                <c:pt idx="20">
                  <c:v>108.0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92218448"/>
        <c:axId val="192218032"/>
        <c:axId val="177204352"/>
      </c:surface3DChart>
      <c:catAx>
        <c:axId val="19221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18032"/>
        <c:crosses val="autoZero"/>
        <c:auto val="1"/>
        <c:lblAlgn val="ctr"/>
        <c:lblOffset val="100"/>
        <c:noMultiLvlLbl val="0"/>
      </c:catAx>
      <c:valAx>
        <c:axId val="19221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18448"/>
        <c:crosses val="autoZero"/>
        <c:crossBetween val="midCat"/>
      </c:valAx>
      <c:serAx>
        <c:axId val="17720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1803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437854</xdr:colOff>
      <xdr:row>33</xdr:row>
      <xdr:rowOff>88552</xdr:rowOff>
    </xdr:from>
    <xdr:to>
      <xdr:col>15</xdr:col>
      <xdr:colOff>294610</xdr:colOff>
      <xdr:row>51</xdr:row>
      <xdr:rowOff>37951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tabSelected="1" workbookViewId="0" topLeftCell="B1">
      <selection activeCell="T49" sqref="T49"/>
    </sheetView>
  </sheetViews>
  <sheetFormatPr defaultRowHeight="15.0" defaultColWidth="10"/>
  <sheetData>
    <row r="1" spans="8:8">
      <c r="A1" t="s">
        <v>0</v>
      </c>
      <c r="B1">
        <v>6.0</v>
      </c>
    </row>
    <row r="2" spans="8:8">
      <c r="A2" t="s">
        <v>8</v>
      </c>
      <c r="B2">
        <v>0.3</v>
      </c>
    </row>
    <row r="3" spans="8:8">
      <c r="A3" t="s">
        <v>1</v>
      </c>
      <c r="B3">
        <f>B1/B5</f>
        <v>20.0</v>
      </c>
    </row>
    <row r="4" spans="8:8">
      <c r="A4" t="s">
        <v>2</v>
      </c>
      <c r="B4">
        <f>B2/B6</f>
        <v>15.0</v>
      </c>
    </row>
    <row r="5" spans="8:8">
      <c r="A5" t="s">
        <v>3</v>
      </c>
      <c r="B5">
        <f>0.3</f>
        <v>0.3</v>
      </c>
    </row>
    <row r="6" spans="8:8">
      <c r="A6" t="s">
        <v>4</v>
      </c>
      <c r="B6">
        <f>0.02</f>
        <v>0.02</v>
      </c>
    </row>
    <row r="7" spans="8:8">
      <c r="A7" t="s">
        <v>5</v>
      </c>
      <c r="B7">
        <f>B8*B6/(B5^2)</f>
        <v>0.48888888888888893</v>
      </c>
    </row>
    <row r="8" spans="8:8">
      <c r="A8" t="s">
        <v>9</v>
      </c>
      <c r="B8">
        <f>2.2</f>
        <v>2.2</v>
      </c>
    </row>
    <row r="10" spans="8:8" ht="15.75">
      <c r="A10" s="1"/>
      <c r="B10" s="1"/>
      <c r="C10" s="2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8:8" ht="15.75">
      <c r="A11" s="1"/>
      <c r="B11" s="1"/>
      <c r="C11" s="1">
        <f>0</f>
        <v>0.0</v>
      </c>
      <c r="D11" s="1">
        <f>C11+$B$6</f>
        <v>0.02</v>
      </c>
      <c r="E11" s="1">
        <f t="shared" si="0" ref="E11:R11">D11+$B$6</f>
        <v>0.04</v>
      </c>
      <c r="F11" s="1">
        <f t="shared" si="0"/>
        <v>0.06</v>
      </c>
      <c r="G11" s="1">
        <f t="shared" si="0"/>
        <v>0.08</v>
      </c>
      <c r="H11" s="1">
        <f t="shared" si="0"/>
        <v>0.1</v>
      </c>
      <c r="I11" s="1">
        <f t="shared" si="0"/>
        <v>0.12000000000000001</v>
      </c>
      <c r="J11" s="1">
        <f t="shared" si="0"/>
        <v>0.13999999999999999</v>
      </c>
      <c r="K11" s="1">
        <f t="shared" si="0"/>
        <v>0.16</v>
      </c>
      <c r="L11" s="1">
        <f t="shared" si="0"/>
        <v>0.18</v>
      </c>
      <c r="M11" s="1">
        <f t="shared" si="0"/>
        <v>0.19999999999999998</v>
      </c>
      <c r="N11" s="1">
        <f>M11+$B$6</f>
        <v>0.22</v>
      </c>
      <c r="O11" s="1">
        <f t="shared" si="0"/>
        <v>0.24</v>
      </c>
      <c r="P11" s="1">
        <f t="shared" si="0"/>
        <v>0.26</v>
      </c>
      <c r="Q11" s="1">
        <f t="shared" si="0"/>
        <v>0.28</v>
      </c>
      <c r="R11" s="1">
        <f t="shared" si="0"/>
        <v>0.30000000000000004</v>
      </c>
    </row>
    <row r="12" spans="8:8" ht="15.0" customHeight="1">
      <c r="A12" s="3" t="s">
        <v>7</v>
      </c>
      <c r="B12" s="1">
        <f>0</f>
        <v>0.0</v>
      </c>
      <c r="C12" s="1">
        <v>0.0</v>
      </c>
      <c r="D12" s="1">
        <v>0.0</v>
      </c>
      <c r="E12" s="1">
        <v>0.0</v>
      </c>
      <c r="F12" s="1">
        <v>0.0</v>
      </c>
      <c r="G12" s="1">
        <v>0.0</v>
      </c>
      <c r="H12" s="1">
        <v>0.0</v>
      </c>
      <c r="I12" s="1">
        <v>0.0</v>
      </c>
      <c r="J12" s="1">
        <v>0.0</v>
      </c>
      <c r="K12" s="1">
        <v>0.0</v>
      </c>
      <c r="L12" s="1">
        <v>0.0</v>
      </c>
      <c r="M12" s="1">
        <v>0.0</v>
      </c>
      <c r="N12" s="1">
        <v>0.0</v>
      </c>
      <c r="O12" s="1">
        <v>0.0</v>
      </c>
      <c r="P12" s="1">
        <v>0.0</v>
      </c>
      <c r="Q12" s="1">
        <v>0.0</v>
      </c>
      <c r="R12" s="1">
        <v>0.0</v>
      </c>
    </row>
    <row r="13" spans="8:8" ht="15.75">
      <c r="A13" s="3"/>
      <c r="B13" s="1">
        <f>B12+$B$5</f>
        <v>0.3</v>
      </c>
      <c r="C13" s="1">
        <f>3*(B13^2)</f>
        <v>0.27</v>
      </c>
      <c r="D13" s="1">
        <f>$B$7*C12+(1-2*$B$7)*C13+$B$7*C14</f>
        <v>0.534</v>
      </c>
      <c r="E13" s="1">
        <f t="shared" si="1" ref="E13:R13">$B$7*D12+(1-2*$B$7)*D13+$B$7*D14</f>
        <v>0.6689333333333336</v>
      </c>
      <c r="F13" s="1">
        <f t="shared" si="1"/>
        <v>0.8009985185185201</v>
      </c>
      <c r="G13" s="1">
        <f t="shared" si="1"/>
        <v>0.9021514403292173</v>
      </c>
      <c r="H13" s="1">
        <f t="shared" si="1"/>
        <v>1.0012463773205307</v>
      </c>
      <c r="I13" s="1">
        <f t="shared" si="1"/>
        <v>1.0855035223167218</v>
      </c>
      <c r="J13" s="1">
        <f t="shared" si="1"/>
        <v>1.1681187971513871</v>
      </c>
      <c r="K13" s="1">
        <f t="shared" si="1"/>
        <v>1.241813323122013</v>
      </c>
      <c r="L13" s="1">
        <f t="shared" si="1"/>
        <v>1.3141315188836735</v>
      </c>
      <c r="M13" s="1">
        <f t="shared" si="1"/>
        <v>1.3804307301528294</v>
      </c>
      <c r="N13" s="1">
        <f t="shared" si="1"/>
        <v>1.4455424297103805</v>
      </c>
      <c r="O13" s="1">
        <f t="shared" si="1"/>
        <v>1.506294342703965</v>
      </c>
      <c r="P13" s="1">
        <f t="shared" si="1"/>
        <v>1.5660019734292336</v>
      </c>
      <c r="Q13" s="1">
        <f t="shared" si="1"/>
        <v>1.6223948643109227</v>
      </c>
      <c r="R13" s="1">
        <f t="shared" si="1"/>
        <v>1.6778568698204095</v>
      </c>
    </row>
    <row r="14" spans="8:8" ht="15.75">
      <c r="A14" s="3"/>
      <c r="B14" s="1">
        <f t="shared" si="2" ref="B14:B32">B13+$B$5</f>
        <v>0.6</v>
      </c>
      <c r="C14" s="1">
        <f t="shared" si="3" ref="C14:C31">3*(B14^2)</f>
        <v>1.08</v>
      </c>
      <c r="D14" s="1">
        <f t="shared" si="4" ref="D14:R14">$B$7*C13+(1-2*$B$7)*C14+$B$7*C15</f>
        <v>1.3439999999999999</v>
      </c>
      <c r="E14" s="1">
        <f t="shared" si="4"/>
        <v>1.608000000000003</v>
      </c>
      <c r="F14" s="1">
        <f t="shared" si="4"/>
        <v>1.808900740740738</v>
      </c>
      <c r="G14" s="1">
        <f t="shared" si="4"/>
        <v>2.0069970699588477</v>
      </c>
      <c r="H14" s="1">
        <f t="shared" si="4"/>
        <v>2.174836914860536</v>
      </c>
      <c r="I14" s="1">
        <f t="shared" si="4"/>
        <v>2.339992834067982</v>
      </c>
      <c r="J14" s="1">
        <f t="shared" si="4"/>
        <v>2.486976397424514</v>
      </c>
      <c r="K14" s="1">
        <f t="shared" si="4"/>
        <v>2.631550228483786</v>
      </c>
      <c r="L14" s="1">
        <f t="shared" si="4"/>
        <v>2.763875060817896</v>
      </c>
      <c r="M14" s="1">
        <f t="shared" si="4"/>
        <v>2.89404448212792</v>
      </c>
      <c r="N14" s="1">
        <f t="shared" si="4"/>
        <v>3.015350135998557</v>
      </c>
      <c r="O14" s="1">
        <f t="shared" si="4"/>
        <v>3.1347179300732613</v>
      </c>
      <c r="P14" s="1">
        <f t="shared" si="4"/>
        <v>3.247353041843743</v>
      </c>
      <c r="Q14" s="1">
        <f t="shared" si="4"/>
        <v>3.358234739891256</v>
      </c>
      <c r="R14" s="1">
        <f t="shared" si="4"/>
        <v>3.4638180257728672</v>
      </c>
    </row>
    <row r="15" spans="8:8" ht="15.75">
      <c r="A15" s="3"/>
      <c r="B15" s="1">
        <f t="shared" si="2"/>
        <v>0.8999999999999999</v>
      </c>
      <c r="C15" s="1">
        <f t="shared" si="3"/>
        <v>2.4299999999999997</v>
      </c>
      <c r="D15" s="1">
        <f t="shared" si="5" ref="D15:R15">$B$7*C14+(1-2*$B$7)*C15+$B$7*C16</f>
        <v>2.694</v>
      </c>
      <c r="E15" s="1">
        <f t="shared" si="5"/>
        <v>2.958000000000003</v>
      </c>
      <c r="F15" s="1">
        <f t="shared" si="5"/>
        <v>3.2219999999999978</v>
      </c>
      <c r="G15" s="1">
        <f t="shared" si="5"/>
        <v>3.455151473251027</v>
      </c>
      <c r="H15" s="1">
        <f t="shared" si="5"/>
        <v>3.6862463780521297</v>
      </c>
      <c r="I15" s="1">
        <f t="shared" si="5"/>
        <v>3.8951303435939604</v>
      </c>
      <c r="J15" s="1">
        <f t="shared" si="5"/>
        <v>4.1015531975916</v>
      </c>
      <c r="K15" s="1">
        <f t="shared" si="5"/>
        <v>4.29195156361987</v>
      </c>
      <c r="L15" s="1">
        <f t="shared" si="5"/>
        <v>4.47987423724989</v>
      </c>
      <c r="M15" s="1">
        <f t="shared" si="5"/>
        <v>4.65578343520203</v>
      </c>
      <c r="N15" s="1">
        <f t="shared" si="5"/>
        <v>4.82931923925772</v>
      </c>
      <c r="O15" s="1">
        <f t="shared" si="5"/>
        <v>4.99353151879126</v>
      </c>
      <c r="P15" s="1">
        <f t="shared" si="5"/>
        <v>5.15550758353725</v>
      </c>
      <c r="Q15" s="1">
        <f t="shared" si="5"/>
        <v>5.31004042750215</v>
      </c>
      <c r="R15" s="1">
        <f t="shared" si="5"/>
        <v>5.46248021153964</v>
      </c>
    </row>
    <row r="16" spans="8:8" ht="15.75">
      <c r="A16" s="3"/>
      <c r="B16" s="1">
        <f t="shared" si="2"/>
        <v>1.2</v>
      </c>
      <c r="C16" s="1">
        <f t="shared" si="3"/>
        <v>4.32</v>
      </c>
      <c r="D16" s="1">
        <f t="shared" si="6" ref="D16:R16">$B$7*C15+(1-2*$B$7)*C16+$B$7*C17</f>
        <v>4.584</v>
      </c>
      <c r="E16" s="1">
        <f t="shared" si="6"/>
        <v>4.848</v>
      </c>
      <c r="F16" s="1">
        <f t="shared" si="6"/>
        <v>5.112</v>
      </c>
      <c r="G16" s="1">
        <f t="shared" si="6"/>
        <v>5.3759999999999994</v>
      </c>
      <c r="H16" s="1">
        <f t="shared" si="6"/>
        <v>5.62491849803384</v>
      </c>
      <c r="I16" s="1">
        <f t="shared" si="6"/>
        <v>5.87249641811512</v>
      </c>
      <c r="J16" s="1">
        <f t="shared" si="6"/>
        <v>6.10558120099832</v>
      </c>
      <c r="K16" s="1">
        <f t="shared" si="6"/>
        <v>6.33674018572646</v>
      </c>
      <c r="L16" s="1">
        <f t="shared" si="6"/>
        <v>6.55568768222034</v>
      </c>
      <c r="M16" s="1">
        <f t="shared" si="6"/>
        <v>6.77248198748095</v>
      </c>
      <c r="N16" s="1">
        <f t="shared" si="6"/>
        <v>6.979177096108209</v>
      </c>
      <c r="O16" s="1">
        <f t="shared" si="6"/>
        <v>7.18365978539879</v>
      </c>
      <c r="P16" s="1">
        <f t="shared" si="6"/>
        <v>7.379752033340781</v>
      </c>
      <c r="Q16" s="1">
        <f t="shared" si="6"/>
        <v>7.57365476428064</v>
      </c>
      <c r="R16" s="1">
        <f t="shared" si="6"/>
        <v>7.760514087685429</v>
      </c>
    </row>
    <row r="17" spans="8:8" ht="15.75">
      <c r="A17" s="3"/>
      <c r="B17" s="1">
        <f t="shared" si="2"/>
        <v>1.5</v>
      </c>
      <c r="C17" s="1">
        <f t="shared" si="3"/>
        <v>6.75</v>
      </c>
      <c r="D17" s="1">
        <f t="shared" si="7" ref="D17:R17">$B$7*C16+(1-2*$B$7)*C17+$B$7*C18</f>
        <v>7.013999999999999</v>
      </c>
      <c r="E17" s="1">
        <f t="shared" si="7"/>
        <v>7.2780000000000005</v>
      </c>
      <c r="F17" s="1">
        <f t="shared" si="7"/>
        <v>7.542</v>
      </c>
      <c r="G17" s="1">
        <f t="shared" si="7"/>
        <v>7.805999999999999</v>
      </c>
      <c r="H17" s="1">
        <f t="shared" si="7"/>
        <v>8.07</v>
      </c>
      <c r="I17" s="1">
        <f t="shared" si="7"/>
        <v>8.32662682126099</v>
      </c>
      <c r="J17" s="1">
        <f t="shared" si="7"/>
        <v>8.58243440043987</v>
      </c>
      <c r="K17" s="1">
        <f t="shared" si="7"/>
        <v>8.82937595975234</v>
      </c>
      <c r="L17" s="1">
        <f t="shared" si="7"/>
        <v>9.074944024314771</v>
      </c>
      <c r="M17" s="1">
        <f t="shared" si="7"/>
        <v>9.31196598922472</v>
      </c>
      <c r="N17" s="1">
        <f t="shared" si="7"/>
        <v>9.54729499923489</v>
      </c>
      <c r="O17" s="1">
        <f t="shared" si="7"/>
        <v>9.77488583188766</v>
      </c>
      <c r="P17" s="1">
        <f t="shared" si="7"/>
        <v>10.0006157055213</v>
      </c>
      <c r="Q17" s="1">
        <f t="shared" si="7"/>
        <v>10.21948135347803</v>
      </c>
      <c r="R17" s="1">
        <f t="shared" si="7"/>
        <v>10.43641163349287</v>
      </c>
    </row>
    <row r="18" spans="8:8" ht="15.75">
      <c r="A18" s="3"/>
      <c r="B18" s="1">
        <f t="shared" si="2"/>
        <v>1.8</v>
      </c>
      <c r="C18" s="1">
        <f t="shared" si="3"/>
        <v>9.72</v>
      </c>
      <c r="D18" s="1">
        <f t="shared" si="8" ref="D18:R18">$B$7*C17+(1-2*$B$7)*C18+$B$7*C19</f>
        <v>9.984</v>
      </c>
      <c r="E18" s="1">
        <f t="shared" si="8"/>
        <v>10.248000000000001</v>
      </c>
      <c r="F18" s="1">
        <f t="shared" si="8"/>
        <v>10.512</v>
      </c>
      <c r="G18" s="1">
        <f t="shared" si="8"/>
        <v>10.77600000000001</v>
      </c>
      <c r="H18" s="1">
        <f t="shared" si="8"/>
        <v>11.04000000000002</v>
      </c>
      <c r="I18" s="1">
        <f t="shared" si="8"/>
        <v>11.30400000000001</v>
      </c>
      <c r="J18" s="1">
        <f t="shared" si="8"/>
        <v>11.56439533483873</v>
      </c>
      <c r="K18" s="1">
        <f t="shared" si="8"/>
        <v>11.82431004765592</v>
      </c>
      <c r="L18" s="1">
        <f t="shared" si="8"/>
        <v>12.07901802190681</v>
      </c>
      <c r="M18" s="1">
        <f t="shared" si="8"/>
        <v>12.33280478417112</v>
      </c>
      <c r="N18" s="1">
        <f t="shared" si="8"/>
        <v>12.58093960551496</v>
      </c>
      <c r="O18" s="1">
        <f t="shared" si="8"/>
        <v>12.82783207444534</v>
      </c>
      <c r="P18" s="1">
        <f t="shared" si="8"/>
        <v>13.06915911215878</v>
      </c>
      <c r="Q18" s="1">
        <f t="shared" si="8"/>
        <v>13.309028969978499</v>
      </c>
      <c r="R18" s="1">
        <f t="shared" si="8"/>
        <v>13.543630899764992</v>
      </c>
    </row>
    <row r="19" spans="8:8" ht="15.75">
      <c r="A19" s="3"/>
      <c r="B19" s="1">
        <f t="shared" si="2"/>
        <v>2.1</v>
      </c>
      <c r="C19" s="1">
        <f t="shared" si="3"/>
        <v>13.23</v>
      </c>
      <c r="D19" s="1">
        <f t="shared" si="9" ref="D19:R19">$B$7*C18+(1-2*$B$7)*C19+$B$7*C20</f>
        <v>13.494</v>
      </c>
      <c r="E19" s="1">
        <f t="shared" si="9"/>
        <v>13.758000000000001</v>
      </c>
      <c r="F19" s="1">
        <f t="shared" si="9"/>
        <v>14.02200000000002</v>
      </c>
      <c r="G19" s="1">
        <f t="shared" si="9"/>
        <v>14.28600000000004</v>
      </c>
      <c r="H19" s="1">
        <f t="shared" si="9"/>
        <v>14.550000000000011</v>
      </c>
      <c r="I19" s="1">
        <f t="shared" si="9"/>
        <v>14.81400000000004</v>
      </c>
      <c r="J19" s="1">
        <f t="shared" si="9"/>
        <v>15.078000000000031</v>
      </c>
      <c r="K19" s="1">
        <f t="shared" si="9"/>
        <v>15.3402377192545</v>
      </c>
      <c r="L19" s="1">
        <f t="shared" si="9"/>
        <v>15.60220130594858</v>
      </c>
      <c r="M19" s="1">
        <f t="shared" si="9"/>
        <v>15.86119207732083</v>
      </c>
      <c r="N19" s="1">
        <f t="shared" si="9"/>
        <v>16.11959153460717</v>
      </c>
      <c r="O19" s="1">
        <f t="shared" si="9"/>
        <v>16.37440180323506</v>
      </c>
      <c r="P19" s="1">
        <f t="shared" si="9"/>
        <v>16.62834540979115</v>
      </c>
      <c r="Q19" s="1">
        <f t="shared" si="9"/>
        <v>16.87844417013315</v>
      </c>
      <c r="R19" s="1">
        <f t="shared" si="9"/>
        <v>17.12745439724809</v>
      </c>
    </row>
    <row r="20" spans="8:8" ht="15.75">
      <c r="A20" s="3"/>
      <c r="B20" s="1">
        <f t="shared" si="2"/>
        <v>2.4</v>
      </c>
      <c r="C20" s="1">
        <f t="shared" si="3"/>
        <v>17.28</v>
      </c>
      <c r="D20" s="1">
        <f t="shared" si="10" ref="D20:R20">$B$7*C19+(1-2*$B$7)*C20+$B$7*C21</f>
        <v>17.544</v>
      </c>
      <c r="E20" s="1">
        <f t="shared" si="10"/>
        <v>17.808000000000032</v>
      </c>
      <c r="F20" s="1">
        <f t="shared" si="10"/>
        <v>18.07200000000007</v>
      </c>
      <c r="G20" s="1">
        <f t="shared" si="10"/>
        <v>18.33600000000001</v>
      </c>
      <c r="H20" s="1">
        <f t="shared" si="10"/>
        <v>18.60000000000005</v>
      </c>
      <c r="I20" s="1">
        <f t="shared" si="10"/>
        <v>18.86400000000007</v>
      </c>
      <c r="J20" s="1">
        <f t="shared" si="10"/>
        <v>19.12800000000002</v>
      </c>
      <c r="K20" s="1">
        <f t="shared" si="10"/>
        <v>19.392000000000053</v>
      </c>
      <c r="L20" s="1">
        <f t="shared" si="10"/>
        <v>19.65513844052449</v>
      </c>
      <c r="M20" s="1">
        <f t="shared" si="10"/>
        <v>19.91812371491985</v>
      </c>
      <c r="N20" s="1">
        <f t="shared" si="10"/>
        <v>20.179446285892787</v>
      </c>
      <c r="O20" s="1">
        <f t="shared" si="10"/>
        <v>20.44040163634405</v>
      </c>
      <c r="P20" s="1">
        <f t="shared" si="10"/>
        <v>20.69909735357762</v>
      </c>
      <c r="Q20" s="1">
        <f t="shared" si="10"/>
        <v>20.95719847120467</v>
      </c>
      <c r="R20" s="1">
        <f t="shared" si="10"/>
        <v>21.21262596196747</v>
      </c>
    </row>
    <row r="21" spans="8:8" ht="15.75">
      <c r="A21" s="3"/>
      <c r="B21" s="1">
        <f t="shared" si="2"/>
        <v>2.6999999999999997</v>
      </c>
      <c r="C21" s="1">
        <f t="shared" si="3"/>
        <v>21.869999999999994</v>
      </c>
      <c r="D21" s="1">
        <f t="shared" si="11" ref="D21:R21">$B$7*C20+(1-2*$B$7)*C21+$B$7*C22</f>
        <v>22.134</v>
      </c>
      <c r="E21" s="1">
        <f t="shared" si="11"/>
        <v>22.39800000000003</v>
      </c>
      <c r="F21" s="1">
        <f t="shared" si="11"/>
        <v>22.66199999999998</v>
      </c>
      <c r="G21" s="1">
        <f t="shared" si="11"/>
        <v>22.926000000000037</v>
      </c>
      <c r="H21" s="1">
        <f t="shared" si="11"/>
        <v>23.19000000000004</v>
      </c>
      <c r="I21" s="1">
        <f t="shared" si="11"/>
        <v>23.45400000000009</v>
      </c>
      <c r="J21" s="1">
        <f t="shared" si="11"/>
        <v>23.71800000000003</v>
      </c>
      <c r="K21" s="1">
        <f t="shared" si="11"/>
        <v>23.982000000000042</v>
      </c>
      <c r="L21" s="1">
        <f t="shared" si="11"/>
        <v>24.246000000000002</v>
      </c>
      <c r="M21" s="1">
        <f t="shared" si="11"/>
        <v>24.5095787931453</v>
      </c>
      <c r="N21" s="1">
        <f t="shared" si="11"/>
        <v>24.7730733449196</v>
      </c>
      <c r="O21" s="1">
        <f t="shared" si="11"/>
        <v>25.035551800158</v>
      </c>
      <c r="P21" s="1">
        <f t="shared" si="11"/>
        <v>25.2977834016012</v>
      </c>
      <c r="Q21" s="1">
        <f t="shared" si="11"/>
        <v>25.5584180942909</v>
      </c>
      <c r="R21" s="1">
        <f t="shared" si="11"/>
        <v>25.8185977889128</v>
      </c>
    </row>
    <row r="22" spans="8:8" ht="15.75">
      <c r="A22" s="3"/>
      <c r="B22" s="1">
        <f t="shared" si="2"/>
        <v>3.0</v>
      </c>
      <c r="C22" s="1">
        <f t="shared" si="3"/>
        <v>27.0</v>
      </c>
      <c r="D22" s="1">
        <f t="shared" si="12" ref="D22:R22">$B$7*C21+(1-2*$B$7)*C22+$B$7*C23</f>
        <v>27.264</v>
      </c>
      <c r="E22" s="1">
        <f t="shared" si="12"/>
        <v>27.528</v>
      </c>
      <c r="F22" s="1">
        <f t="shared" si="12"/>
        <v>27.792</v>
      </c>
      <c r="G22" s="1">
        <f t="shared" si="12"/>
        <v>28.056</v>
      </c>
      <c r="H22" s="1">
        <f t="shared" si="12"/>
        <v>28.3200000000001</v>
      </c>
      <c r="I22" s="1">
        <f t="shared" si="12"/>
        <v>28.584</v>
      </c>
      <c r="J22" s="1">
        <f t="shared" si="12"/>
        <v>28.848</v>
      </c>
      <c r="K22" s="1">
        <f t="shared" si="12"/>
        <v>29.112000000000002</v>
      </c>
      <c r="L22" s="1">
        <f t="shared" si="12"/>
        <v>29.375999999999998</v>
      </c>
      <c r="M22" s="1">
        <f t="shared" si="12"/>
        <v>29.64</v>
      </c>
      <c r="N22" s="1">
        <f t="shared" si="12"/>
        <v>29.9035881532976</v>
      </c>
      <c r="O22" s="1">
        <f t="shared" si="12"/>
        <v>30.1670847851058</v>
      </c>
      <c r="P22" s="1">
        <f t="shared" si="12"/>
        <v>30.4295858664901</v>
      </c>
      <c r="Q22" s="1">
        <f t="shared" si="12"/>
        <v>30.691823456376397</v>
      </c>
      <c r="R22" s="1">
        <f t="shared" si="12"/>
        <v>30.9524937690039</v>
      </c>
    </row>
    <row r="23" spans="8:8" ht="15.75">
      <c r="A23" s="3"/>
      <c r="B23" s="1">
        <f t="shared" si="2"/>
        <v>3.3</v>
      </c>
      <c r="C23" s="1">
        <f t="shared" si="3"/>
        <v>32.669999999999995</v>
      </c>
      <c r="D23" s="1">
        <f t="shared" si="13" ref="D23:R23">$B$7*C22+(1-2*$B$7)*C23+$B$7*C24</f>
        <v>32.934</v>
      </c>
      <c r="E23" s="1">
        <f t="shared" si="13"/>
        <v>33.198</v>
      </c>
      <c r="F23" s="1">
        <f t="shared" si="13"/>
        <v>33.462</v>
      </c>
      <c r="G23" s="1">
        <f t="shared" si="13"/>
        <v>33.726</v>
      </c>
      <c r="H23" s="1">
        <f t="shared" si="13"/>
        <v>33.99</v>
      </c>
      <c r="I23" s="1">
        <f t="shared" si="13"/>
        <v>34.254000000000005</v>
      </c>
      <c r="J23" s="1">
        <f t="shared" si="13"/>
        <v>34.518</v>
      </c>
      <c r="K23" s="1">
        <f t="shared" si="13"/>
        <v>34.782000000000004</v>
      </c>
      <c r="L23" s="1">
        <f t="shared" si="13"/>
        <v>35.046</v>
      </c>
      <c r="M23" s="1">
        <f t="shared" si="13"/>
        <v>35.3095787931453</v>
      </c>
      <c r="N23" s="1">
        <f t="shared" si="13"/>
        <v>35.5730733449196</v>
      </c>
      <c r="O23" s="1">
        <f t="shared" si="13"/>
        <v>35.8355518001579</v>
      </c>
      <c r="P23" s="1">
        <f t="shared" si="13"/>
        <v>36.0977834016011</v>
      </c>
      <c r="Q23" s="1">
        <f t="shared" si="13"/>
        <v>36.3584180942908</v>
      </c>
      <c r="R23" s="1">
        <f t="shared" si="13"/>
        <v>36.6185977889127</v>
      </c>
    </row>
    <row r="24" spans="8:8" ht="15.75">
      <c r="A24" s="3"/>
      <c r="B24" s="1">
        <f t="shared" si="2"/>
        <v>3.5999999999999996</v>
      </c>
      <c r="C24" s="1">
        <f t="shared" si="3"/>
        <v>38.879999999999995</v>
      </c>
      <c r="D24" s="1">
        <f t="shared" si="14" ref="D24:R24">$B$7*C23+(1-2*$B$7)*C24+$B$7*C25</f>
        <v>39.144</v>
      </c>
      <c r="E24" s="1">
        <f t="shared" si="14"/>
        <v>39.408</v>
      </c>
      <c r="F24" s="1">
        <f t="shared" si="14"/>
        <v>39.672</v>
      </c>
      <c r="G24" s="1">
        <f t="shared" si="14"/>
        <v>39.936</v>
      </c>
      <c r="H24" s="1">
        <f t="shared" si="14"/>
        <v>40.2</v>
      </c>
      <c r="I24" s="1">
        <f t="shared" si="14"/>
        <v>40.464</v>
      </c>
      <c r="J24" s="1">
        <f t="shared" si="14"/>
        <v>40.728</v>
      </c>
      <c r="K24" s="1">
        <f t="shared" si="14"/>
        <v>40.992</v>
      </c>
      <c r="L24" s="1">
        <f t="shared" si="14"/>
        <v>41.2551384405244</v>
      </c>
      <c r="M24" s="1">
        <f t="shared" si="14"/>
        <v>41.518123714919795</v>
      </c>
      <c r="N24" s="1">
        <f t="shared" si="14"/>
        <v>41.7794462858927</v>
      </c>
      <c r="O24" s="1">
        <f t="shared" si="14"/>
        <v>42.040401636344</v>
      </c>
      <c r="P24" s="1">
        <f t="shared" si="14"/>
        <v>42.299097353577494</v>
      </c>
      <c r="Q24" s="1">
        <f t="shared" si="14"/>
        <v>42.5571984712045</v>
      </c>
      <c r="R24" s="1">
        <f t="shared" si="14"/>
        <v>42.8126259619673</v>
      </c>
    </row>
    <row r="25" spans="8:8" ht="15.75">
      <c r="A25" s="3"/>
      <c r="B25" s="1">
        <f t="shared" si="2"/>
        <v>3.9</v>
      </c>
      <c r="C25" s="1">
        <f t="shared" si="3"/>
        <v>45.629999999999995</v>
      </c>
      <c r="D25" s="1">
        <f t="shared" si="15" ref="D25:R25">$B$7*C24+(1-2*$B$7)*C25+$B$7*C26</f>
        <v>45.894</v>
      </c>
      <c r="E25" s="1">
        <f t="shared" si="15"/>
        <v>46.158</v>
      </c>
      <c r="F25" s="1">
        <f t="shared" si="15"/>
        <v>46.422</v>
      </c>
      <c r="G25" s="1">
        <f t="shared" si="15"/>
        <v>46.686</v>
      </c>
      <c r="H25" s="1">
        <f t="shared" si="15"/>
        <v>46.95</v>
      </c>
      <c r="I25" s="1">
        <f t="shared" si="15"/>
        <v>47.214</v>
      </c>
      <c r="J25" s="1">
        <f t="shared" si="15"/>
        <v>47.478</v>
      </c>
      <c r="K25" s="1">
        <f t="shared" si="15"/>
        <v>47.740237719254395</v>
      </c>
      <c r="L25" s="1">
        <f t="shared" si="15"/>
        <v>48.0022013059485</v>
      </c>
      <c r="M25" s="1">
        <f t="shared" si="15"/>
        <v>48.2611920773208</v>
      </c>
      <c r="N25" s="1">
        <f t="shared" si="15"/>
        <v>48.5195915346071</v>
      </c>
      <c r="O25" s="1">
        <f t="shared" si="15"/>
        <v>48.774401803235</v>
      </c>
      <c r="P25" s="1">
        <f t="shared" si="15"/>
        <v>49.0283454097911</v>
      </c>
      <c r="Q25" s="1">
        <f t="shared" si="15"/>
        <v>49.2784441701331</v>
      </c>
      <c r="R25" s="1">
        <f t="shared" si="15"/>
        <v>49.527454397248</v>
      </c>
    </row>
    <row r="26" spans="8:8" ht="15.75">
      <c r="A26" s="3"/>
      <c r="B26" s="1">
        <f t="shared" si="2"/>
        <v>4.2</v>
      </c>
      <c r="C26" s="1">
        <f t="shared" si="3"/>
        <v>52.92</v>
      </c>
      <c r="D26" s="1">
        <f t="shared" si="16" ref="D26:R26">$B$7*C25+(1-2*$B$7)*C26+$B$7*C27</f>
        <v>53.184</v>
      </c>
      <c r="E26" s="1">
        <f t="shared" si="16"/>
        <v>53.448</v>
      </c>
      <c r="F26" s="1">
        <f t="shared" si="16"/>
        <v>53.712</v>
      </c>
      <c r="G26" s="1">
        <f t="shared" si="16"/>
        <v>53.976</v>
      </c>
      <c r="H26" s="1">
        <f t="shared" si="16"/>
        <v>54.24</v>
      </c>
      <c r="I26" s="1">
        <f t="shared" si="16"/>
        <v>54.504000000000005</v>
      </c>
      <c r="J26" s="1">
        <f t="shared" si="16"/>
        <v>54.7643953348387</v>
      </c>
      <c r="K26" s="1">
        <f t="shared" si="16"/>
        <v>55.0243100476559</v>
      </c>
      <c r="L26" s="1">
        <f t="shared" si="16"/>
        <v>55.2790180219068</v>
      </c>
      <c r="M26" s="1">
        <f t="shared" si="16"/>
        <v>55.5328047841711</v>
      </c>
      <c r="N26" s="1">
        <f t="shared" si="16"/>
        <v>55.7809396055149</v>
      </c>
      <c r="O26" s="1">
        <f t="shared" si="16"/>
        <v>56.0278320744453</v>
      </c>
      <c r="P26" s="1">
        <f t="shared" si="16"/>
        <v>56.2691591121588</v>
      </c>
      <c r="Q26" s="1">
        <f t="shared" si="16"/>
        <v>56.5090289699785</v>
      </c>
      <c r="R26" s="1">
        <f t="shared" si="16"/>
        <v>56.743630899764995</v>
      </c>
    </row>
    <row r="27" spans="8:8" ht="15.75">
      <c r="A27" s="3"/>
      <c r="B27" s="1">
        <f t="shared" si="2"/>
        <v>4.5</v>
      </c>
      <c r="C27" s="1">
        <f t="shared" si="3"/>
        <v>60.75</v>
      </c>
      <c r="D27" s="1">
        <f t="shared" si="17" ref="D27:R27">$B$7*C26+(1-2*$B$7)*C27+$B$7*C28</f>
        <v>61.014</v>
      </c>
      <c r="E27" s="1">
        <f t="shared" si="17"/>
        <v>61.27799999999999</v>
      </c>
      <c r="F27" s="1">
        <f t="shared" si="17"/>
        <v>61.542</v>
      </c>
      <c r="G27" s="1">
        <f t="shared" si="17"/>
        <v>61.806</v>
      </c>
      <c r="H27" s="1">
        <f t="shared" si="17"/>
        <v>62.06999999999999</v>
      </c>
      <c r="I27" s="1">
        <f t="shared" si="17"/>
        <v>62.326626821261</v>
      </c>
      <c r="J27" s="1">
        <f t="shared" si="17"/>
        <v>62.5824344004399</v>
      </c>
      <c r="K27" s="1">
        <f t="shared" si="17"/>
        <v>62.8293759597524</v>
      </c>
      <c r="L27" s="1">
        <f t="shared" si="17"/>
        <v>63.0749440243148</v>
      </c>
      <c r="M27" s="1">
        <f t="shared" si="17"/>
        <v>63.3119659892247</v>
      </c>
      <c r="N27" s="1">
        <f t="shared" si="17"/>
        <v>63.5472949992349</v>
      </c>
      <c r="O27" s="1">
        <f t="shared" si="17"/>
        <v>63.7748858318876</v>
      </c>
      <c r="P27" s="1">
        <f t="shared" si="17"/>
        <v>64.0006157055213</v>
      </c>
      <c r="Q27" s="1">
        <f t="shared" si="17"/>
        <v>64.2194813534781</v>
      </c>
      <c r="R27" s="1">
        <f t="shared" si="17"/>
        <v>64.4364116334929</v>
      </c>
    </row>
    <row r="28" spans="8:8" ht="15.75">
      <c r="A28" s="3"/>
      <c r="B28" s="1">
        <f t="shared" si="2"/>
        <v>4.8</v>
      </c>
      <c r="C28" s="1">
        <f t="shared" si="3"/>
        <v>69.12</v>
      </c>
      <c r="D28" s="1">
        <f t="shared" si="18" ref="D28:R28">$B$7*C27+(1-2*$B$7)*C28+$B$7*C29</f>
        <v>69.384</v>
      </c>
      <c r="E28" s="1">
        <f t="shared" si="18"/>
        <v>69.648</v>
      </c>
      <c r="F28" s="1">
        <f t="shared" si="18"/>
        <v>69.912</v>
      </c>
      <c r="G28" s="1">
        <f t="shared" si="18"/>
        <v>70.176</v>
      </c>
      <c r="H28" s="1">
        <f t="shared" si="18"/>
        <v>70.4249184980338</v>
      </c>
      <c r="I28" s="1">
        <f t="shared" si="18"/>
        <v>70.6724964181151</v>
      </c>
      <c r="J28" s="1">
        <f t="shared" si="18"/>
        <v>70.9055812009983</v>
      </c>
      <c r="K28" s="1">
        <f t="shared" si="18"/>
        <v>71.13674018572641</v>
      </c>
      <c r="L28" s="1">
        <f t="shared" si="18"/>
        <v>71.3556876822204</v>
      </c>
      <c r="M28" s="1">
        <f t="shared" si="18"/>
        <v>71.572481987481</v>
      </c>
      <c r="N28" s="1">
        <f t="shared" si="18"/>
        <v>71.7791770961082</v>
      </c>
      <c r="O28" s="1">
        <f t="shared" si="18"/>
        <v>71.9836597853988</v>
      </c>
      <c r="P28" s="1">
        <f t="shared" si="18"/>
        <v>72.17975203334069</v>
      </c>
      <c r="Q28" s="1">
        <f t="shared" si="18"/>
        <v>72.3736547642807</v>
      </c>
      <c r="R28" s="1">
        <f t="shared" si="18"/>
        <v>72.5605140876855</v>
      </c>
    </row>
    <row r="29" spans="8:8" ht="15.75">
      <c r="A29" s="3"/>
      <c r="B29" s="1">
        <f t="shared" si="2"/>
        <v>5.1</v>
      </c>
      <c r="C29" s="1">
        <f t="shared" si="3"/>
        <v>78.03</v>
      </c>
      <c r="D29" s="1">
        <f t="shared" si="19" ref="D29:R29">$B$7*C28+(1-2*$B$7)*C29+$B$7*C30</f>
        <v>78.29400000000001</v>
      </c>
      <c r="E29" s="1">
        <f t="shared" si="19"/>
        <v>78.55799999999999</v>
      </c>
      <c r="F29" s="1">
        <f t="shared" si="19"/>
        <v>78.822</v>
      </c>
      <c r="G29" s="1">
        <f t="shared" si="19"/>
        <v>79.0551514732511</v>
      </c>
      <c r="H29" s="1">
        <f t="shared" si="19"/>
        <v>79.2862463780522</v>
      </c>
      <c r="I29" s="1">
        <f t="shared" si="19"/>
        <v>79.4951303435939</v>
      </c>
      <c r="J29" s="1">
        <f t="shared" si="19"/>
        <v>79.70155319759161</v>
      </c>
      <c r="K29" s="1">
        <f t="shared" si="19"/>
        <v>79.8919515636199</v>
      </c>
      <c r="L29" s="1">
        <f t="shared" si="19"/>
        <v>80.0798742372499</v>
      </c>
      <c r="M29" s="1">
        <f t="shared" si="19"/>
        <v>80.25578343520209</v>
      </c>
      <c r="N29" s="1">
        <f t="shared" si="19"/>
        <v>80.4293192392577</v>
      </c>
      <c r="O29" s="1">
        <f t="shared" si="19"/>
        <v>80.5935315187913</v>
      </c>
      <c r="P29" s="1">
        <f t="shared" si="19"/>
        <v>80.7555075835373</v>
      </c>
      <c r="Q29" s="1">
        <f t="shared" si="19"/>
        <v>80.9100404275022</v>
      </c>
      <c r="R29" s="1">
        <f t="shared" si="19"/>
        <v>81.06248021153971</v>
      </c>
    </row>
    <row r="30" spans="8:8" ht="15.75">
      <c r="A30" s="3"/>
      <c r="B30" s="1">
        <f t="shared" si="2"/>
        <v>5.3999999999999995</v>
      </c>
      <c r="C30" s="1">
        <f t="shared" si="3"/>
        <v>87.47999999999998</v>
      </c>
      <c r="D30" s="1">
        <f t="shared" si="20" ref="D30:R30">$B$7*C29+(1-2*$B$7)*C30+$B$7*C31</f>
        <v>87.744</v>
      </c>
      <c r="E30" s="1">
        <f t="shared" si="20"/>
        <v>88.00800000000001</v>
      </c>
      <c r="F30" s="1">
        <f t="shared" si="20"/>
        <v>88.2089007407408</v>
      </c>
      <c r="G30" s="1">
        <f t="shared" si="20"/>
        <v>88.40699706995889</v>
      </c>
      <c r="H30" s="1">
        <f t="shared" si="20"/>
        <v>88.5748369148606</v>
      </c>
      <c r="I30" s="1">
        <f t="shared" si="20"/>
        <v>88.73999283406809</v>
      </c>
      <c r="J30" s="1">
        <f t="shared" si="20"/>
        <v>88.88697639742449</v>
      </c>
      <c r="K30" s="1">
        <f t="shared" si="20"/>
        <v>89.03155022848381</v>
      </c>
      <c r="L30" s="1">
        <f t="shared" si="20"/>
        <v>89.1638750608179</v>
      </c>
      <c r="M30" s="1">
        <f t="shared" si="20"/>
        <v>89.2940444821279</v>
      </c>
      <c r="N30" s="1">
        <f t="shared" si="20"/>
        <v>89.41535013599861</v>
      </c>
      <c r="O30" s="1">
        <f t="shared" si="20"/>
        <v>89.5347179300733</v>
      </c>
      <c r="P30" s="1">
        <f t="shared" si="20"/>
        <v>89.6473530418438</v>
      </c>
      <c r="Q30" s="1">
        <f t="shared" si="20"/>
        <v>89.7582347398913</v>
      </c>
      <c r="R30" s="1">
        <f t="shared" si="20"/>
        <v>89.863818025773</v>
      </c>
    </row>
    <row r="31" spans="8:8" ht="15.75">
      <c r="A31" s="3"/>
      <c r="B31" s="1">
        <f t="shared" si="2"/>
        <v>5.7</v>
      </c>
      <c r="C31" s="1">
        <f t="shared" si="3"/>
        <v>97.47</v>
      </c>
      <c r="D31" s="1">
        <f t="shared" si="21" ref="D31:R31">$B$7*C30+(1-2*$B$7)*C31+$B$7*C32</f>
        <v>97.734</v>
      </c>
      <c r="E31" s="1">
        <f t="shared" si="21"/>
        <v>97.8689333333333</v>
      </c>
      <c r="F31" s="1">
        <f t="shared" si="21"/>
        <v>98.0009985185185</v>
      </c>
      <c r="G31" s="1">
        <f t="shared" si="21"/>
        <v>98.1021514403292</v>
      </c>
      <c r="H31" s="1">
        <f t="shared" si="21"/>
        <v>98.20124637732059</v>
      </c>
      <c r="I31" s="1">
        <f t="shared" si="21"/>
        <v>98.28550352231679</v>
      </c>
      <c r="J31" s="1">
        <f t="shared" si="21"/>
        <v>98.3681187971514</v>
      </c>
      <c r="K31" s="1">
        <f t="shared" si="21"/>
        <v>98.441813323122</v>
      </c>
      <c r="L31" s="1">
        <f t="shared" si="21"/>
        <v>98.51413151888369</v>
      </c>
      <c r="M31" s="1">
        <f t="shared" si="21"/>
        <v>98.5804307301528</v>
      </c>
      <c r="N31" s="1">
        <f t="shared" si="21"/>
        <v>98.64554242971039</v>
      </c>
      <c r="O31" s="1">
        <f t="shared" si="21"/>
        <v>98.706294342704</v>
      </c>
      <c r="P31" s="1">
        <f t="shared" si="21"/>
        <v>98.7660019734293</v>
      </c>
      <c r="Q31" s="1">
        <f t="shared" si="21"/>
        <v>98.82239486431101</v>
      </c>
      <c r="R31" s="1">
        <f t="shared" si="21"/>
        <v>98.87785686982039</v>
      </c>
    </row>
    <row r="32" spans="8:8" ht="15.75">
      <c r="A32" s="3"/>
      <c r="B32" s="1">
        <f t="shared" si="2"/>
        <v>6.0</v>
      </c>
      <c r="C32" s="1">
        <v>108.0</v>
      </c>
      <c r="D32" s="1">
        <v>108.0</v>
      </c>
      <c r="E32" s="1">
        <v>108.0</v>
      </c>
      <c r="F32" s="1">
        <v>108.0</v>
      </c>
      <c r="G32" s="1">
        <v>108.0</v>
      </c>
      <c r="H32" s="1">
        <v>108.0</v>
      </c>
      <c r="I32" s="1">
        <v>108.0</v>
      </c>
      <c r="J32" s="1">
        <v>108.0</v>
      </c>
      <c r="K32" s="1">
        <v>108.0</v>
      </c>
      <c r="L32" s="1">
        <v>108.0</v>
      </c>
      <c r="M32" s="1">
        <v>108.0</v>
      </c>
      <c r="N32" s="1">
        <v>108.0</v>
      </c>
      <c r="O32" s="1">
        <v>108.0</v>
      </c>
      <c r="P32" s="1">
        <v>108.0</v>
      </c>
      <c r="Q32" s="1">
        <v>108.0</v>
      </c>
      <c r="R32" s="1">
        <v>108.0</v>
      </c>
    </row>
  </sheetData>
  <mergeCells count="2">
    <mergeCell ref="A12:A32"/>
    <mergeCell ref="C10:R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BROOKSTONE SCHOOL</dc:creator>
  <cp:lastModifiedBy>BROOKSTONE SCHOOL</cp:lastModifiedBy>
  <dcterms:created xsi:type="dcterms:W3CDTF">2019-04-09T22:58:58Z</dcterms:created>
  <dcterms:modified xsi:type="dcterms:W3CDTF">2019-04-14T22:37:35Z</dcterms:modified>
</cp:coreProperties>
</file>